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70EFAA1E-6298-485F-B33B-0BF5BE8F69A7}" xr6:coauthVersionLast="45" xr6:coauthVersionMax="45" xr10:uidLastSave="{00000000-0000-0000-0000-000000000000}"/>
  <bookViews>
    <workbookView xWindow="-120" yWindow="48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1" l="1"/>
  <c r="E71" i="1"/>
  <c r="E70" i="1"/>
  <c r="E69" i="1"/>
  <c r="E67" i="1"/>
  <c r="E66" i="1"/>
  <c r="E65" i="1"/>
  <c r="E64" i="1"/>
  <c r="E63" i="1"/>
  <c r="E62" i="1"/>
  <c r="E61" i="1"/>
  <c r="D61" i="1"/>
  <c r="C61" i="1"/>
  <c r="E60" i="1"/>
  <c r="E59" i="1"/>
  <c r="E58" i="1"/>
  <c r="E57" i="1"/>
  <c r="E56" i="1"/>
  <c r="E55" i="1"/>
  <c r="E54" i="1"/>
  <c r="D53" i="1"/>
  <c r="E53" i="1" s="1"/>
  <c r="C53" i="1"/>
  <c r="E52" i="1"/>
  <c r="E51" i="1"/>
  <c r="E50" i="1"/>
  <c r="D50" i="1"/>
  <c r="C50" i="1"/>
  <c r="E49" i="1"/>
  <c r="E48" i="1"/>
  <c r="E47" i="1"/>
  <c r="E46" i="1"/>
  <c r="E45" i="1"/>
  <c r="E44" i="1"/>
  <c r="E43" i="1"/>
  <c r="E42" i="1"/>
  <c r="D41" i="1"/>
  <c r="E41" i="1" s="1"/>
  <c r="C41" i="1"/>
  <c r="E40" i="1"/>
  <c r="E39" i="1"/>
  <c r="E38" i="1"/>
  <c r="E37" i="1"/>
  <c r="E36" i="1"/>
  <c r="E35" i="1"/>
  <c r="E34" i="1"/>
  <c r="D33" i="1"/>
  <c r="C33" i="1"/>
  <c r="E33" i="1" s="1"/>
  <c r="E32" i="1"/>
  <c r="E31" i="1"/>
  <c r="D30" i="1"/>
  <c r="E30" i="1" s="1"/>
  <c r="C30" i="1"/>
  <c r="E29" i="1"/>
  <c r="E28" i="1"/>
  <c r="D27" i="1"/>
  <c r="D24" i="1" s="1"/>
  <c r="C27" i="1"/>
  <c r="E26" i="1"/>
  <c r="E25" i="1"/>
  <c r="E23" i="1"/>
  <c r="E22" i="1"/>
  <c r="D21" i="1"/>
  <c r="E21" i="1" s="1"/>
  <c r="C21" i="1"/>
  <c r="C20" i="1" s="1"/>
  <c r="E19" i="1"/>
  <c r="E18" i="1"/>
  <c r="E17" i="1"/>
  <c r="E16" i="1"/>
  <c r="E15" i="1"/>
  <c r="E14" i="1"/>
  <c r="D14" i="1"/>
  <c r="C14" i="1"/>
  <c r="E13" i="1"/>
  <c r="E12" i="1"/>
  <c r="E11" i="1"/>
  <c r="E10" i="1"/>
  <c r="E9" i="1"/>
  <c r="E8" i="1"/>
  <c r="D8" i="1"/>
  <c r="C8" i="1"/>
  <c r="E7" i="1"/>
  <c r="E24" i="1" l="1"/>
  <c r="G24" i="1"/>
  <c r="E27" i="1"/>
  <c r="D20" i="1"/>
  <c r="D6" i="1" l="1"/>
  <c r="E20" i="1"/>
  <c r="E6" i="1" l="1"/>
  <c r="D68" i="1"/>
  <c r="E68" i="1" s="1"/>
</calcChain>
</file>

<file path=xl/sharedStrings.xml><?xml version="1.0" encoding="utf-8"?>
<sst xmlns="http://schemas.openxmlformats.org/spreadsheetml/2006/main" count="113" uniqueCount="110">
  <si>
    <t xml:space="preserve">  Տ Ե Ղ Ե Կ Ա Ն Ք</t>
  </si>
  <si>
    <t xml:space="preserve">«Երևանի Ֆ. Նանսենի անվան հ. 150 հիմնական դպրոց» ՊՈԱԿ-ի </t>
  </si>
  <si>
    <t>2020թ. եկամուտների ու ծախսերի հաստատված նախահաշվի և  փաստացի կատարողականի
 համեմատական ցուցանիշների վերաբերյալ</t>
  </si>
  <si>
    <t xml:space="preserve">  հազ.դրամ</t>
  </si>
  <si>
    <t>հ/հ</t>
  </si>
  <si>
    <t>Հոդվածի անվանումը</t>
  </si>
  <si>
    <r>
      <t xml:space="preserve">Հաշվետու ժամանակաշրջանի </t>
    </r>
    <r>
      <rPr>
        <b/>
        <u/>
        <sz val="10"/>
        <rFont val="GHEA Grapalat"/>
        <family val="3"/>
      </rPr>
      <t>հաստատված նախահաշիվ</t>
    </r>
  </si>
  <si>
    <r>
      <t xml:space="preserve">Հաշվետու ժամանակաշրջանի </t>
    </r>
    <r>
      <rPr>
        <b/>
        <u/>
        <sz val="10"/>
        <rFont val="GHEA Grapalat"/>
        <family val="3"/>
      </rPr>
      <t>փաստացի կատարողական</t>
    </r>
  </si>
  <si>
    <t>Տարբերություն ավելացում (+) նվազեցում (-)</t>
  </si>
  <si>
    <t>I</t>
  </si>
  <si>
    <t>ԵԿԱՄՈՒՏՆԵՐ, այդ թվում՝</t>
  </si>
  <si>
    <t>Սուբսիդիա</t>
  </si>
  <si>
    <t>Դրամաշնորհ, այդ թվում՝</t>
  </si>
  <si>
    <t>պետության կողմից պատվիրակված ծախսերի փոխհատուցում</t>
  </si>
  <si>
    <t>Տարակարգ, Սոցիալապես անապահով 
երեխաների դասագրքերի 
փոխհատուցման գումար</t>
  </si>
  <si>
    <t>ֆինանսական օգնություն</t>
  </si>
  <si>
    <t>այլ դրամաշնորհներ</t>
  </si>
  <si>
    <t>Ապրանքների մատակարարում և ծառայությունների մատուցում</t>
  </si>
  <si>
    <t>Վճարովի ծառայություն, Ուսումնական պրակտիկա, Ակտիվների օտարում</t>
  </si>
  <si>
    <t>Վարձակալություն</t>
  </si>
  <si>
    <t>Սպասարկման և կոմունալ համավճարներ, այդ թվում՝</t>
  </si>
  <si>
    <t>ջեռուցում</t>
  </si>
  <si>
    <t>Էլ.էներգիա</t>
  </si>
  <si>
    <t xml:space="preserve">ջուր </t>
  </si>
  <si>
    <t>այլ համավճար</t>
  </si>
  <si>
    <t>Ֆինանսական օգնությունից (օգնիր դպրոցիդ)</t>
  </si>
  <si>
    <t>Օգնիր դպրոցիդ</t>
  </si>
  <si>
    <t xml:space="preserve">Պայմանով ստացված ակտիվներ, այդ թվում՝  </t>
  </si>
  <si>
    <t xml:space="preserve">ոչ ընթացիկ </t>
  </si>
  <si>
    <t>Անհատույց ստացված գույքի մաշվածություն</t>
  </si>
  <si>
    <t xml:space="preserve">ընթացիկ </t>
  </si>
  <si>
    <t>Այլ եկամուտներ</t>
  </si>
  <si>
    <t>Ջրի սակագնի փոխհատուցման սուբսիդիա և այլն</t>
  </si>
  <si>
    <t>II</t>
  </si>
  <si>
    <t>ԾԱԽՍԵՐ, այդ թվում՝</t>
  </si>
  <si>
    <t>Աշխատավարձ, որից՝</t>
  </si>
  <si>
    <t>պարգևատրում</t>
  </si>
  <si>
    <t>Էներգետիկ ծառայություններ, այդ թվում՝</t>
  </si>
  <si>
    <t>էլեկտրաէներգիա</t>
  </si>
  <si>
    <t>Կոմունալ ծառայություններ, այդ թվում՝</t>
  </si>
  <si>
    <t>ջրմուղ-կոյուղի</t>
  </si>
  <si>
    <t>ախտաբանություն</t>
  </si>
  <si>
    <t>Կապի ծառայություններ, այդ թվում`</t>
  </si>
  <si>
    <t>բաժանորդային վճար</t>
  </si>
  <si>
    <t>րոպեավճար</t>
  </si>
  <si>
    <t>ինտերնետ կապ</t>
  </si>
  <si>
    <t>Ապահովագրություն</t>
  </si>
  <si>
    <t>ԱՊՊԱ</t>
  </si>
  <si>
    <t>Արտագերատեսչական ծախսեր</t>
  </si>
  <si>
    <t>Պահակային պահպանություն</t>
  </si>
  <si>
    <t>Ծառայողական գործուղումներ</t>
  </si>
  <si>
    <t>Մասնագիտական ծառայություններ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</si>
  <si>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</si>
  <si>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Պայմանագրային ծառայություններ, այդ թվում՝</t>
  </si>
  <si>
    <t>վարչական ծառայություններ</t>
  </si>
  <si>
    <t>Պատճենահանում, Թարգմանություն</t>
  </si>
  <si>
    <t>համակարգչային ծառայություններ</t>
  </si>
  <si>
    <t>ՀԾ-ի սպասարկում</t>
  </si>
  <si>
    <t>աշխատակազմի մասնագիտական զարգացման ծառայություններ</t>
  </si>
  <si>
    <t>Վերապատրաստում, Սեմինար</t>
  </si>
  <si>
    <t>տեղեկատվական ծառայություններ</t>
  </si>
  <si>
    <t>Թերթերի բաժանորդագրություն, Հայտարարություններ</t>
  </si>
  <si>
    <t>կառավարչական ծառայություններ</t>
  </si>
  <si>
    <t>Աուդիտորական, Իրավաբանական, Փորձագիտական ծառայություններ</t>
  </si>
  <si>
    <t>կենցաղային և հանրային սննդի ծառայություններ</t>
  </si>
  <si>
    <t>Լվացքատների ծառայություններ, Քիմմաքրում, Սննդի ծառայություններ</t>
  </si>
  <si>
    <t>ներկայացուցչական արտահոսքեր</t>
  </si>
  <si>
    <t>Հյուրասիրություն</t>
  </si>
  <si>
    <t>ընդհանուր բնույթի այլ ծառայություններ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</si>
  <si>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</si>
  <si>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Ընթացիկ վերանորոգում, այդ թվում՝</t>
  </si>
  <si>
    <t>շենքի և կառույցների</t>
  </si>
  <si>
    <t>Ընթացիկ վերանորոգում</t>
  </si>
  <si>
    <t xml:space="preserve">մեքենաների և սարքավորումների </t>
  </si>
  <si>
    <t>Քարթրիջի լիցքավորում, Տեխնիկայի (տրանսպորտային միջոցի) ընթացիկ վերանորոգում և սպասարկում</t>
  </si>
  <si>
    <t>Նյութեր (ապրանքներ), այդ թվում՝</t>
  </si>
  <si>
    <t>գրասենյակային ապրանքներ</t>
  </si>
  <si>
    <t>Գրասենյակային ապրանքներ, Ձևաթղթեր (Վիամիր)</t>
  </si>
  <si>
    <t>կենցաղային և հանրային սննդի նյութեր</t>
  </si>
  <si>
    <t>Տնտեսական ապրանքներ</t>
  </si>
  <si>
    <t>տրանսպորտայի նյութեր</t>
  </si>
  <si>
    <t>Դիզվառելիք, յուղեր, այլ նյութեր</t>
  </si>
  <si>
    <t>առողջապահական և լաբորատոր նյութեր</t>
  </si>
  <si>
    <t>հատուկ նպատակային այլ նյութեր</t>
  </si>
  <si>
    <t>Շինանյութ, Փոքրարժեք և արագամաշ առարկաներ</t>
  </si>
  <si>
    <t>նոր տողեր ավելացնել 12 և 13 տողերի միջև</t>
  </si>
  <si>
    <t>Չփոխհատուցվող հարկեր</t>
  </si>
  <si>
    <t>Գույքահարկ</t>
  </si>
  <si>
    <t>Պարտադիր վճարների գծով, այդ թվում՝</t>
  </si>
  <si>
    <t>աղբահանության գծով</t>
  </si>
  <si>
    <t>Աղբահանության գծով</t>
  </si>
  <si>
    <t>սոցիալապես անապահով երեխաների դասագրքերի վարձավճարի 
փոխհատուցում</t>
  </si>
  <si>
    <t>Սոցիալապես անապահով 
երեխաների դասագրքերի 
փոխհատուցման գումար</t>
  </si>
  <si>
    <t>այլ պարտադիր վճարներ</t>
  </si>
  <si>
    <t>Էլ. ստորագրություն, Լիցենզիա, Կադաստր, Պետ.ռեգիստր, Տրանսպորտային միջոցի տեխ.զննում</t>
  </si>
  <si>
    <t>Հիմնական միջոցների մաշվածություն, որից՝</t>
  </si>
  <si>
    <t>պայմանով (անհատույց) ստացված</t>
  </si>
  <si>
    <t>Այլ ծախսեր</t>
  </si>
  <si>
    <t>III</t>
  </si>
  <si>
    <t>ՀԱՎԵԼՈՒՐԴ (ՊԱԿԱՍՈՒՐԴ)</t>
  </si>
  <si>
    <t>Տարեսկզբի դրամական միջոցների ազատ մնացորդի օգտագործում, այդ թվում՝</t>
  </si>
  <si>
    <t>Պարգևատրման գծով</t>
  </si>
  <si>
    <t>Աշխատավարձի գծով</t>
  </si>
  <si>
    <t>ՏՆՕՐԵՆ՝</t>
  </si>
  <si>
    <t>Մ. Հայրապետյան</t>
  </si>
  <si>
    <t xml:space="preserve">                 </t>
  </si>
  <si>
    <t>/ անուն, ազգանուն/</t>
  </si>
  <si>
    <t>ԳԼԽԱՎՈՐ ՀԱՇՎԱՊԱՀ՝</t>
  </si>
  <si>
    <t>Լ. Կիրակոսյան</t>
  </si>
  <si>
    <t>Կ.Տ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</si>
</sst>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_р_.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4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u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1"/>
      <color rgb="FFFF0000"/>
      <name val="GHEA Grapalat"/>
      <family val="3"/>
    </font>
    <font>
      <sz val="8"/>
      <name val="GHEA Grapalat"/>
      <family val="3"/>
    </font>
    <font>
      <sz val="9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2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3" fillId="0" borderId="0" xfId="2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>
      <alignment vertical="center"/>
    </xf>
    <xf numFmtId="164" fontId="9" fillId="0" borderId="2" xfId="2" applyNumberFormat="1" applyFont="1" applyBorder="1" applyAlignment="1" applyProtection="1">
      <alignment horizontal="center" vertical="center"/>
      <protection locked="0"/>
    </xf>
    <xf numFmtId="164" fontId="9" fillId="0" borderId="2" xfId="2" applyNumberFormat="1" applyFont="1" applyBorder="1" applyAlignment="1">
      <alignment horizontal="center" vertical="center"/>
    </xf>
    <xf numFmtId="164" fontId="4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>
      <protection hidden="1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vertical="center"/>
    </xf>
    <xf numFmtId="164" fontId="6" fillId="0" borderId="2" xfId="2" applyNumberFormat="1" applyFont="1" applyBorder="1" applyAlignment="1" applyProtection="1">
      <alignment horizontal="center" vertical="center"/>
      <protection locked="0"/>
    </xf>
    <xf numFmtId="164" fontId="10" fillId="0" borderId="2" xfId="2" applyNumberFormat="1" applyFont="1" applyBorder="1" applyAlignment="1" applyProtection="1">
      <alignment horizontal="center" vertical="center"/>
      <protection locked="0"/>
    </xf>
    <xf numFmtId="164" fontId="6" fillId="0" borderId="2" xfId="2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>
      <protection hidden="1"/>
    </xf>
    <xf numFmtId="0" fontId="9" fillId="0" borderId="2" xfId="1" applyFont="1" applyBorder="1" applyAlignment="1">
      <alignment vertical="center" wrapText="1"/>
    </xf>
    <xf numFmtId="0" fontId="9" fillId="0" borderId="2" xfId="1" applyFont="1" applyBorder="1" applyAlignment="1">
      <alignment horizontal="left" vertical="center"/>
    </xf>
    <xf numFmtId="164" fontId="11" fillId="0" borderId="2" xfId="2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 vertical="center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164" fontId="2" fillId="0" borderId="2" xfId="2" applyNumberFormat="1" applyFont="1" applyBorder="1" applyAlignment="1" applyProtection="1">
      <alignment horizontal="center" vertical="center"/>
      <protection hidden="1"/>
    </xf>
    <xf numFmtId="164" fontId="2" fillId="0" borderId="2" xfId="2" applyNumberFormat="1" applyFont="1" applyBorder="1" applyAlignment="1">
      <alignment horizontal="center" vertic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164" fontId="3" fillId="0" borderId="2" xfId="2" applyNumberFormat="1" applyFont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2" xfId="2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horizontal="left" vertical="center"/>
    </xf>
    <xf numFmtId="164" fontId="4" fillId="0" borderId="2" xfId="2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Protection="1">
      <protection hidden="1"/>
    </xf>
    <xf numFmtId="0" fontId="3" fillId="0" borderId="2" xfId="1" applyFont="1" applyBorder="1" applyAlignment="1">
      <alignment horizontal="left" vertical="center"/>
    </xf>
    <xf numFmtId="164" fontId="3" fillId="2" borderId="2" xfId="2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9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horizontal="left" vertical="center" wrapText="1"/>
    </xf>
    <xf numFmtId="0" fontId="4" fillId="3" borderId="0" xfId="0" applyFont="1" applyFill="1" applyAlignment="1" applyProtection="1">
      <alignment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vertical="center"/>
    </xf>
    <xf numFmtId="0" fontId="3" fillId="0" borderId="2" xfId="1" applyFont="1" applyBorder="1" applyAlignment="1" applyProtection="1">
      <alignment horizontal="center" vertical="center"/>
      <protection hidden="1"/>
    </xf>
    <xf numFmtId="164" fontId="3" fillId="0" borderId="2" xfId="2" applyNumberFormat="1" applyFont="1" applyBorder="1" applyAlignment="1" applyProtection="1">
      <alignment horizontal="center" vertical="center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vertical="center" wrapText="1"/>
      <protection hidden="1"/>
    </xf>
    <xf numFmtId="164" fontId="3" fillId="0" borderId="2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hidden="1"/>
    </xf>
    <xf numFmtId="0" fontId="7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vertical="center"/>
      <protection locked="0"/>
    </xf>
    <xf numFmtId="164" fontId="4" fillId="3" borderId="2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hidden="1"/>
    </xf>
    <xf numFmtId="165" fontId="4" fillId="0" borderId="0" xfId="2" applyNumberFormat="1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5" fontId="3" fillId="0" borderId="0" xfId="2" applyNumberFormat="1" applyFont="1" applyAlignment="1">
      <alignment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</cellXfs>
  <cellStyles count="3">
    <cellStyle name="Normal" xfId="0" builtinId="0"/>
    <cellStyle name="Normal 2 2" xfId="1" xr:uid="{0C2EF036-A05B-4BBA-984D-2AE9F23F36BD}"/>
    <cellStyle name="Normal_Sheet1" xfId="2" xr:uid="{E92DD3D8-2962-4553-BE83-90C246837F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02"/>
  <sheetViews>
    <sheetView tabSelected="1" workbookViewId="0">
      <selection sqref="A1:XFD1048576"/>
    </sheetView>
  </sheetViews>
  <sheetFormatPr defaultRowHeight="15.75"/>
  <cols>
    <col min="1" max="1" width="7.42578125" style="37" customWidth="1"/>
    <col min="2" max="2" width="60.7109375" style="37" customWidth="1"/>
    <col min="3" max="3" width="17.5703125" style="37" customWidth="1"/>
    <col min="4" max="4" width="18.42578125" style="37" customWidth="1"/>
    <col min="5" max="5" width="18.5703125" style="105" customWidth="1"/>
    <col min="6" max="6" width="14.85546875" style="12" bestFit="1" customWidth="1"/>
    <col min="7" max="7" width="12.28515625" style="35" bestFit="1" customWidth="1"/>
    <col min="8" max="12" width="9.140625" style="35"/>
    <col min="13" max="61" width="9.140625" style="36"/>
    <col min="62" max="16384" width="9.140625" style="37"/>
  </cols>
  <sheetData>
    <row r="1" spans="1:61" s="5" customFormat="1" ht="21.75" customHeight="1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s="10" customFormat="1" ht="27.75" customHeight="1">
      <c r="A2" s="6" t="s">
        <v>1</v>
      </c>
      <c r="B2" s="6"/>
      <c r="C2" s="6"/>
      <c r="D2" s="6"/>
      <c r="E2" s="6"/>
      <c r="F2" s="7"/>
      <c r="G2" s="8"/>
      <c r="H2" s="3"/>
      <c r="I2" s="3"/>
      <c r="J2" s="3"/>
      <c r="K2" s="3"/>
      <c r="L2" s="3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s="10" customFormat="1" ht="45" customHeight="1">
      <c r="A3" s="11" t="s">
        <v>2</v>
      </c>
      <c r="B3" s="11"/>
      <c r="C3" s="11"/>
      <c r="D3" s="11"/>
      <c r="E3" s="11"/>
      <c r="F3" s="12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10" customFormat="1" ht="17.25" customHeight="1">
      <c r="A4" s="13"/>
      <c r="B4" s="13"/>
      <c r="C4" s="13"/>
      <c r="D4" s="14"/>
      <c r="E4" s="14" t="s">
        <v>3</v>
      </c>
      <c r="F4" s="12"/>
      <c r="G4" s="3"/>
      <c r="H4" s="3"/>
      <c r="I4" s="3"/>
      <c r="J4" s="3"/>
      <c r="K4" s="3"/>
      <c r="L4" s="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s="10" customFormat="1" ht="70.5" customHeight="1">
      <c r="A5" s="15" t="s">
        <v>4</v>
      </c>
      <c r="B5" s="16" t="s">
        <v>5</v>
      </c>
      <c r="C5" s="17" t="s">
        <v>6</v>
      </c>
      <c r="D5" s="17" t="s">
        <v>7</v>
      </c>
      <c r="E5" s="16" t="s">
        <v>8</v>
      </c>
      <c r="F5" s="12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s="5" customFormat="1" ht="25.5" customHeight="1">
      <c r="A6" s="18" t="s">
        <v>9</v>
      </c>
      <c r="B6" s="19" t="s">
        <v>10</v>
      </c>
      <c r="C6" s="20">
        <v>36393.700000000004</v>
      </c>
      <c r="D6" s="21">
        <f>SUM(D7:D8,D12:D14,D19:D20,D23)</f>
        <v>36381.5</v>
      </c>
      <c r="E6" s="21">
        <f>+D6-C6</f>
        <v>-12.200000000004366</v>
      </c>
      <c r="F6" s="12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s="29" customFormat="1" ht="19.5" customHeight="1">
      <c r="A7" s="22">
        <v>1</v>
      </c>
      <c r="B7" s="23" t="s">
        <v>11</v>
      </c>
      <c r="C7" s="24">
        <v>36355.4</v>
      </c>
      <c r="D7" s="24">
        <v>36355.4</v>
      </c>
      <c r="E7" s="25">
        <f t="shared" ref="E7:E64" si="0">+D7-C7</f>
        <v>0</v>
      </c>
      <c r="F7" s="26"/>
      <c r="G7" s="27"/>
      <c r="H7" s="27"/>
      <c r="I7" s="27"/>
      <c r="J7" s="27"/>
      <c r="K7" s="27"/>
      <c r="L7" s="27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61" s="29" customFormat="1" ht="24.75" customHeight="1">
      <c r="A8" s="22">
        <v>2</v>
      </c>
      <c r="B8" s="23" t="s">
        <v>12</v>
      </c>
      <c r="C8" s="25">
        <f>SUM(C9:C11)</f>
        <v>0</v>
      </c>
      <c r="D8" s="25">
        <f>SUM(D9:D11)</f>
        <v>0</v>
      </c>
      <c r="E8" s="25">
        <f t="shared" si="0"/>
        <v>0</v>
      </c>
      <c r="F8" s="12"/>
      <c r="G8" s="27"/>
      <c r="H8" s="27"/>
      <c r="I8" s="27"/>
      <c r="J8" s="27"/>
      <c r="K8" s="27"/>
      <c r="L8" s="27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</row>
    <row r="9" spans="1:61" ht="18.75" hidden="1" customHeight="1">
      <c r="A9" s="30">
        <v>2.1</v>
      </c>
      <c r="B9" s="31" t="s">
        <v>13</v>
      </c>
      <c r="C9" s="32"/>
      <c r="D9" s="33"/>
      <c r="E9" s="34">
        <f t="shared" si="0"/>
        <v>0</v>
      </c>
      <c r="F9" s="12" t="s">
        <v>14</v>
      </c>
    </row>
    <row r="10" spans="1:61" ht="18.75" hidden="1" customHeight="1">
      <c r="A10" s="30">
        <v>2.2000000000000002</v>
      </c>
      <c r="B10" s="31" t="s">
        <v>15</v>
      </c>
      <c r="C10" s="32"/>
      <c r="D10" s="33"/>
      <c r="E10" s="34">
        <f t="shared" si="0"/>
        <v>0</v>
      </c>
    </row>
    <row r="11" spans="1:61" ht="18.75" customHeight="1">
      <c r="A11" s="30">
        <v>2.2999999999999998</v>
      </c>
      <c r="B11" s="31" t="s">
        <v>16</v>
      </c>
      <c r="C11" s="32"/>
      <c r="D11" s="33"/>
      <c r="E11" s="34">
        <f t="shared" si="0"/>
        <v>0</v>
      </c>
    </row>
    <row r="12" spans="1:61" s="29" customFormat="1" ht="35.25" hidden="1" customHeight="1">
      <c r="A12" s="22">
        <v>3</v>
      </c>
      <c r="B12" s="38" t="s">
        <v>17</v>
      </c>
      <c r="C12" s="24"/>
      <c r="D12" s="24"/>
      <c r="E12" s="25">
        <f t="shared" si="0"/>
        <v>0</v>
      </c>
      <c r="F12" s="12" t="s">
        <v>18</v>
      </c>
      <c r="G12" s="27"/>
      <c r="H12" s="27"/>
      <c r="I12" s="27"/>
      <c r="J12" s="27"/>
      <c r="K12" s="27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spans="1:61" s="29" customFormat="1" ht="16.5">
      <c r="A13" s="22">
        <v>3</v>
      </c>
      <c r="B13" s="39" t="s">
        <v>19</v>
      </c>
      <c r="C13" s="24">
        <v>38.299999999999997</v>
      </c>
      <c r="D13" s="40">
        <v>26.1</v>
      </c>
      <c r="E13" s="25">
        <f t="shared" si="0"/>
        <v>-12.199999999999996</v>
      </c>
      <c r="F13" s="12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</row>
    <row r="14" spans="1:61" s="29" customFormat="1" ht="18" hidden="1" customHeight="1">
      <c r="A14" s="22">
        <v>5</v>
      </c>
      <c r="B14" s="23" t="s">
        <v>20</v>
      </c>
      <c r="C14" s="25">
        <f t="shared" ref="C14:D14" si="1">SUM(C15:C18)</f>
        <v>0</v>
      </c>
      <c r="D14" s="25">
        <f t="shared" si="1"/>
        <v>0</v>
      </c>
      <c r="E14" s="25">
        <f t="shared" si="0"/>
        <v>0</v>
      </c>
      <c r="F14" s="12"/>
      <c r="G14" s="27"/>
      <c r="H14" s="27"/>
      <c r="I14" s="27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ht="18" hidden="1" customHeight="1">
      <c r="A15" s="30">
        <v>5.0999999999999996</v>
      </c>
      <c r="B15" s="31" t="s">
        <v>21</v>
      </c>
      <c r="C15" s="32"/>
      <c r="D15" s="33"/>
      <c r="E15" s="34">
        <f t="shared" si="0"/>
        <v>0</v>
      </c>
    </row>
    <row r="16" spans="1:61" ht="18" hidden="1" customHeight="1">
      <c r="A16" s="30">
        <v>5.2</v>
      </c>
      <c r="B16" s="31" t="s">
        <v>22</v>
      </c>
      <c r="C16" s="32"/>
      <c r="D16" s="33"/>
      <c r="E16" s="34">
        <f t="shared" si="0"/>
        <v>0</v>
      </c>
    </row>
    <row r="17" spans="1:61" ht="18" hidden="1" customHeight="1">
      <c r="A17" s="30">
        <v>5.3</v>
      </c>
      <c r="B17" s="31" t="s">
        <v>23</v>
      </c>
      <c r="C17" s="32"/>
      <c r="D17" s="33"/>
      <c r="E17" s="34">
        <f t="shared" si="0"/>
        <v>0</v>
      </c>
    </row>
    <row r="18" spans="1:61" ht="18" hidden="1" customHeight="1">
      <c r="A18" s="30">
        <v>5.4</v>
      </c>
      <c r="B18" s="31" t="s">
        <v>24</v>
      </c>
      <c r="C18" s="32"/>
      <c r="D18" s="33"/>
      <c r="E18" s="34">
        <f t="shared" si="0"/>
        <v>0</v>
      </c>
    </row>
    <row r="19" spans="1:61" s="29" customFormat="1" ht="18.75" hidden="1" customHeight="1">
      <c r="A19" s="22">
        <v>6</v>
      </c>
      <c r="B19" s="39" t="s">
        <v>25</v>
      </c>
      <c r="C19" s="24"/>
      <c r="D19" s="24"/>
      <c r="E19" s="25">
        <f t="shared" si="0"/>
        <v>0</v>
      </c>
      <c r="F19" s="12" t="s">
        <v>26</v>
      </c>
      <c r="G19" s="41"/>
      <c r="H19" s="27"/>
      <c r="I19" s="27"/>
      <c r="J19" s="27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</row>
    <row r="20" spans="1:61" s="29" customFormat="1" ht="21" customHeight="1">
      <c r="A20" s="22">
        <v>4</v>
      </c>
      <c r="B20" s="42" t="s">
        <v>27</v>
      </c>
      <c r="C20" s="25">
        <f t="shared" ref="C20:D20" si="2">SUM(C21:C22)</f>
        <v>0</v>
      </c>
      <c r="D20" s="25">
        <f t="shared" si="2"/>
        <v>0</v>
      </c>
      <c r="E20" s="25">
        <f t="shared" si="0"/>
        <v>0</v>
      </c>
      <c r="F20" s="43"/>
      <c r="G20" s="41"/>
      <c r="H20" s="27"/>
      <c r="I20" s="27"/>
      <c r="J20" s="27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</row>
    <row r="21" spans="1:61" ht="19.5" customHeight="1">
      <c r="A21" s="30">
        <v>4.0999999999999996</v>
      </c>
      <c r="B21" s="44" t="s">
        <v>28</v>
      </c>
      <c r="C21" s="34">
        <f>+C66</f>
        <v>0</v>
      </c>
      <c r="D21" s="34">
        <f>+D66</f>
        <v>0</v>
      </c>
      <c r="E21" s="34">
        <f t="shared" si="0"/>
        <v>0</v>
      </c>
      <c r="F21" s="12" t="s">
        <v>29</v>
      </c>
      <c r="G21" s="45"/>
    </row>
    <row r="22" spans="1:61" ht="22.5" customHeight="1">
      <c r="A22" s="30">
        <v>4.2</v>
      </c>
      <c r="B22" s="44" t="s">
        <v>30</v>
      </c>
      <c r="C22" s="32"/>
      <c r="D22" s="33"/>
      <c r="E22" s="34">
        <f t="shared" si="0"/>
        <v>0</v>
      </c>
      <c r="G22" s="45"/>
    </row>
    <row r="23" spans="1:61" s="29" customFormat="1" ht="20.25" customHeight="1">
      <c r="A23" s="22">
        <v>5</v>
      </c>
      <c r="B23" s="39" t="s">
        <v>31</v>
      </c>
      <c r="C23" s="24"/>
      <c r="D23" s="33"/>
      <c r="E23" s="25">
        <f t="shared" si="0"/>
        <v>0</v>
      </c>
      <c r="F23" s="46" t="s">
        <v>32</v>
      </c>
      <c r="G23" s="41"/>
      <c r="H23" s="27"/>
      <c r="I23" s="27"/>
      <c r="J23" s="27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</row>
    <row r="24" spans="1:61" s="5" customFormat="1" ht="27.75" customHeight="1">
      <c r="A24" s="47" t="s">
        <v>33</v>
      </c>
      <c r="B24" s="19" t="s">
        <v>34</v>
      </c>
      <c r="C24" s="48">
        <v>44512.3</v>
      </c>
      <c r="D24" s="49">
        <f>SUM(D25,D27,D30,D33,D37:D41,D50,D53,D59:D61,D65,D67)</f>
        <v>44743.4</v>
      </c>
      <c r="E24" s="49">
        <f t="shared" si="0"/>
        <v>231.09999999999854</v>
      </c>
      <c r="F24" s="12">
        <v>44743.4</v>
      </c>
      <c r="G24" s="50">
        <f>D24-F24</f>
        <v>0</v>
      </c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s="29" customFormat="1" ht="18" customHeight="1">
      <c r="A25" s="18">
        <v>1</v>
      </c>
      <c r="B25" s="51" t="s">
        <v>35</v>
      </c>
      <c r="C25" s="52">
        <v>41248.300000000003</v>
      </c>
      <c r="D25" s="53">
        <v>41292.400000000001</v>
      </c>
      <c r="E25" s="54">
        <f t="shared" si="0"/>
        <v>44.099999999998545</v>
      </c>
      <c r="F25" s="12"/>
      <c r="G25" s="3"/>
      <c r="H25" s="3"/>
      <c r="I25" s="3"/>
      <c r="J25" s="3"/>
      <c r="K25" s="3"/>
      <c r="L25" s="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</row>
    <row r="26" spans="1:61" s="60" customFormat="1" ht="18" customHeight="1">
      <c r="A26" s="55">
        <v>1.1000000000000001</v>
      </c>
      <c r="B26" s="56" t="s">
        <v>36</v>
      </c>
      <c r="C26" s="32"/>
      <c r="D26" s="57"/>
      <c r="E26" s="34">
        <f t="shared" si="0"/>
        <v>0</v>
      </c>
      <c r="F26" s="58"/>
      <c r="G26" s="35"/>
      <c r="H26" s="35"/>
      <c r="I26" s="35"/>
      <c r="J26" s="35"/>
      <c r="K26" s="35"/>
      <c r="L26" s="35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</row>
    <row r="27" spans="1:61" s="29" customFormat="1" ht="18" customHeight="1">
      <c r="A27" s="18">
        <v>2</v>
      </c>
      <c r="B27" s="61" t="s">
        <v>37</v>
      </c>
      <c r="C27" s="54">
        <f>SUM(C28:C29)</f>
        <v>3059.3</v>
      </c>
      <c r="D27" s="62">
        <f>SUM(D28:D29)</f>
        <v>3246.3</v>
      </c>
      <c r="E27" s="54">
        <f t="shared" si="0"/>
        <v>187</v>
      </c>
      <c r="F27" s="12"/>
      <c r="G27" s="3"/>
      <c r="H27" s="3"/>
      <c r="I27" s="3"/>
      <c r="J27" s="3"/>
      <c r="K27" s="3"/>
      <c r="L27" s="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</row>
    <row r="28" spans="1:61" ht="18" customHeight="1">
      <c r="A28" s="55">
        <v>2.1</v>
      </c>
      <c r="B28" s="31" t="s">
        <v>21</v>
      </c>
      <c r="C28" s="32">
        <v>2806.3</v>
      </c>
      <c r="D28" s="52">
        <v>2951.8</v>
      </c>
      <c r="E28" s="34">
        <f t="shared" si="0"/>
        <v>145.5</v>
      </c>
    </row>
    <row r="29" spans="1:61" ht="18" customHeight="1">
      <c r="A29" s="55">
        <v>2.2000000000000002</v>
      </c>
      <c r="B29" s="56" t="s">
        <v>38</v>
      </c>
      <c r="C29" s="32">
        <v>253</v>
      </c>
      <c r="D29" s="52">
        <v>294.5</v>
      </c>
      <c r="E29" s="34">
        <f t="shared" si="0"/>
        <v>41.5</v>
      </c>
    </row>
    <row r="30" spans="1:61" s="29" customFormat="1" ht="18" customHeight="1">
      <c r="A30" s="18">
        <v>3</v>
      </c>
      <c r="B30" s="61" t="s">
        <v>39</v>
      </c>
      <c r="C30" s="54">
        <f t="shared" ref="C30:D30" si="3">SUM(C31:C32)</f>
        <v>117.5</v>
      </c>
      <c r="D30" s="54">
        <f t="shared" si="3"/>
        <v>117.5</v>
      </c>
      <c r="E30" s="54">
        <f t="shared" si="0"/>
        <v>0</v>
      </c>
      <c r="F30" s="12"/>
      <c r="G30" s="3"/>
      <c r="H30" s="3"/>
      <c r="I30" s="3"/>
      <c r="J30" s="3"/>
      <c r="K30" s="3"/>
      <c r="L30" s="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</row>
    <row r="31" spans="1:61" ht="18" customHeight="1">
      <c r="A31" s="55">
        <v>3.1</v>
      </c>
      <c r="B31" s="56" t="s">
        <v>40</v>
      </c>
      <c r="C31" s="32">
        <v>112.5</v>
      </c>
      <c r="D31" s="57">
        <v>112.5</v>
      </c>
      <c r="E31" s="34">
        <f t="shared" si="0"/>
        <v>0</v>
      </c>
    </row>
    <row r="32" spans="1:61" ht="18" customHeight="1">
      <c r="A32" s="55">
        <v>3.2</v>
      </c>
      <c r="B32" s="31" t="s">
        <v>41</v>
      </c>
      <c r="C32" s="32">
        <v>5</v>
      </c>
      <c r="D32" s="57">
        <v>5</v>
      </c>
      <c r="E32" s="34">
        <f t="shared" si="0"/>
        <v>0</v>
      </c>
    </row>
    <row r="33" spans="1:61" s="29" customFormat="1" ht="18" customHeight="1">
      <c r="A33" s="18">
        <v>4</v>
      </c>
      <c r="B33" s="61" t="s">
        <v>42</v>
      </c>
      <c r="C33" s="54">
        <f>SUM(C34:C36)</f>
        <v>45.599999999999994</v>
      </c>
      <c r="D33" s="54">
        <f>SUM(D34:D36)</f>
        <v>45.599999999999994</v>
      </c>
      <c r="E33" s="54">
        <f t="shared" si="0"/>
        <v>0</v>
      </c>
      <c r="F33" s="12"/>
      <c r="G33" s="3"/>
      <c r="H33" s="3"/>
      <c r="I33" s="3"/>
      <c r="J33" s="3"/>
      <c r="K33" s="3"/>
      <c r="L33" s="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</row>
    <row r="34" spans="1:61" ht="18" customHeight="1">
      <c r="A34" s="55">
        <v>4.0999999999999996</v>
      </c>
      <c r="B34" s="56" t="s">
        <v>43</v>
      </c>
      <c r="C34" s="32">
        <v>21.4</v>
      </c>
      <c r="D34" s="57">
        <v>21.4</v>
      </c>
      <c r="E34" s="34">
        <f t="shared" si="0"/>
        <v>0</v>
      </c>
      <c r="F34" s="58"/>
    </row>
    <row r="35" spans="1:61" ht="18" customHeight="1">
      <c r="A35" s="55">
        <v>4.2</v>
      </c>
      <c r="B35" s="31" t="s">
        <v>44</v>
      </c>
      <c r="C35" s="32">
        <v>24.2</v>
      </c>
      <c r="D35" s="57">
        <v>24.2</v>
      </c>
      <c r="E35" s="34">
        <f>+D35-C35</f>
        <v>0</v>
      </c>
      <c r="F35" s="58"/>
    </row>
    <row r="36" spans="1:61" ht="18" hidden="1" customHeight="1">
      <c r="A36" s="55">
        <v>4.3</v>
      </c>
      <c r="B36" s="31" t="s">
        <v>45</v>
      </c>
      <c r="C36" s="32"/>
      <c r="D36" s="57"/>
      <c r="E36" s="34">
        <f t="shared" si="0"/>
        <v>0</v>
      </c>
      <c r="F36" s="58"/>
    </row>
    <row r="37" spans="1:61" s="29" customFormat="1" ht="18" customHeight="1">
      <c r="A37" s="18">
        <v>5</v>
      </c>
      <c r="B37" s="63" t="s">
        <v>46</v>
      </c>
      <c r="C37" s="52"/>
      <c r="D37" s="57">
        <v>0</v>
      </c>
      <c r="E37" s="54">
        <f t="shared" si="0"/>
        <v>0</v>
      </c>
      <c r="F37" s="12" t="s">
        <v>47</v>
      </c>
      <c r="G37" s="3"/>
      <c r="H37" s="3"/>
      <c r="I37" s="3"/>
      <c r="J37" s="3"/>
      <c r="K37" s="3"/>
      <c r="L37" s="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s="29" customFormat="1" ht="18" hidden="1" customHeight="1">
      <c r="A38" s="18">
        <v>6</v>
      </c>
      <c r="B38" s="64" t="s">
        <v>48</v>
      </c>
      <c r="C38" s="52"/>
      <c r="D38" s="57"/>
      <c r="E38" s="54">
        <f t="shared" si="0"/>
        <v>0</v>
      </c>
      <c r="F38" s="46" t="s">
        <v>49</v>
      </c>
      <c r="G38" s="3"/>
      <c r="H38" s="3"/>
      <c r="I38" s="3"/>
      <c r="J38" s="3"/>
      <c r="K38" s="3"/>
      <c r="L38" s="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</row>
    <row r="39" spans="1:61" s="29" customFormat="1" ht="18" hidden="1" customHeight="1">
      <c r="A39" s="18">
        <v>7</v>
      </c>
      <c r="B39" s="65" t="s">
        <v>50</v>
      </c>
      <c r="C39" s="52"/>
      <c r="D39" s="57"/>
      <c r="E39" s="54">
        <f t="shared" si="0"/>
        <v>0</v>
      </c>
      <c r="F39" s="46"/>
      <c r="G39" s="3"/>
      <c r="H39" s="3"/>
      <c r="I39" s="3"/>
      <c r="J39" s="3"/>
      <c r="K39" s="3"/>
      <c r="L39" s="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</row>
    <row r="40" spans="1:61" s="29" customFormat="1" ht="18" customHeight="1">
      <c r="A40" s="18">
        <v>6</v>
      </c>
      <c r="B40" s="65" t="s">
        <v>51</v>
      </c>
      <c r="C40" s="52"/>
      <c r="D40" s="57">
        <v>0</v>
      </c>
      <c r="E40" s="54">
        <f t="shared" si="0"/>
        <v>0</v>
      </c>
      <c r="F40" s="9" t="s">
        <v>52</v>
      </c>
      <c r="G40" s="3"/>
      <c r="H40" s="3"/>
      <c r="I40" s="3"/>
      <c r="J40" s="3"/>
      <c r="K40" s="3"/>
      <c r="L40" s="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</row>
    <row r="41" spans="1:61" s="29" customFormat="1" ht="20.25" customHeight="1">
      <c r="A41" s="18">
        <v>7</v>
      </c>
      <c r="B41" s="66" t="s">
        <v>53</v>
      </c>
      <c r="C41" s="54">
        <f t="shared" ref="C41" si="4">SUM(C42:C49)</f>
        <v>41.6</v>
      </c>
      <c r="D41" s="54">
        <f>SUM(D42:D49)</f>
        <v>41.6</v>
      </c>
      <c r="E41" s="54">
        <f t="shared" si="0"/>
        <v>0</v>
      </c>
      <c r="F41" s="46"/>
      <c r="G41" s="3"/>
      <c r="H41" s="3"/>
      <c r="I41" s="3"/>
      <c r="J41" s="3"/>
      <c r="K41" s="3"/>
      <c r="L41" s="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</row>
    <row r="42" spans="1:61" ht="18" hidden="1" customHeight="1">
      <c r="A42" s="55">
        <v>9.1</v>
      </c>
      <c r="B42" s="67" t="s">
        <v>54</v>
      </c>
      <c r="C42" s="32"/>
      <c r="D42" s="57"/>
      <c r="E42" s="34">
        <f t="shared" si="0"/>
        <v>0</v>
      </c>
      <c r="F42" s="9" t="s">
        <v>55</v>
      </c>
    </row>
    <row r="43" spans="1:61" ht="18" customHeight="1">
      <c r="A43" s="55">
        <v>7.1</v>
      </c>
      <c r="B43" s="67" t="s">
        <v>56</v>
      </c>
      <c r="C43" s="32"/>
      <c r="D43" s="57">
        <v>0</v>
      </c>
      <c r="E43" s="34">
        <f t="shared" si="0"/>
        <v>0</v>
      </c>
      <c r="F43" s="9" t="s">
        <v>57</v>
      </c>
    </row>
    <row r="44" spans="1:61" ht="21" customHeight="1">
      <c r="A44" s="55">
        <v>7.2</v>
      </c>
      <c r="B44" s="67" t="s">
        <v>58</v>
      </c>
      <c r="C44" s="32"/>
      <c r="D44" s="57">
        <v>0</v>
      </c>
      <c r="E44" s="34">
        <f t="shared" si="0"/>
        <v>0</v>
      </c>
      <c r="F44" s="9" t="s">
        <v>59</v>
      </c>
    </row>
    <row r="45" spans="1:61" ht="18" customHeight="1">
      <c r="A45" s="55">
        <v>7.3</v>
      </c>
      <c r="B45" s="67" t="s">
        <v>60</v>
      </c>
      <c r="C45" s="32">
        <v>41.6</v>
      </c>
      <c r="D45" s="57">
        <v>41.6</v>
      </c>
      <c r="E45" s="34">
        <f t="shared" si="0"/>
        <v>0</v>
      </c>
      <c r="F45" s="9" t="s">
        <v>61</v>
      </c>
    </row>
    <row r="46" spans="1:61" ht="18" hidden="1" customHeight="1">
      <c r="A46" s="55">
        <v>7.4</v>
      </c>
      <c r="B46" s="67" t="s">
        <v>62</v>
      </c>
      <c r="C46" s="32"/>
      <c r="D46" s="57"/>
      <c r="E46" s="34">
        <f>+D46-C46</f>
        <v>0</v>
      </c>
      <c r="F46" s="9" t="s">
        <v>63</v>
      </c>
    </row>
    <row r="47" spans="1:61" ht="18" hidden="1" customHeight="1">
      <c r="A47" s="55">
        <v>9.6</v>
      </c>
      <c r="B47" s="67" t="s">
        <v>64</v>
      </c>
      <c r="C47" s="32"/>
      <c r="D47" s="57"/>
      <c r="E47" s="34">
        <f t="shared" si="0"/>
        <v>0</v>
      </c>
      <c r="F47" s="9" t="s">
        <v>65</v>
      </c>
    </row>
    <row r="48" spans="1:61" ht="18" hidden="1" customHeight="1">
      <c r="A48" s="55">
        <v>9.6999999999999993</v>
      </c>
      <c r="B48" s="67" t="s">
        <v>66</v>
      </c>
      <c r="C48" s="32"/>
      <c r="D48" s="57"/>
      <c r="E48" s="34">
        <f t="shared" si="0"/>
        <v>0</v>
      </c>
      <c r="F48" s="9" t="s">
        <v>67</v>
      </c>
    </row>
    <row r="49" spans="1:61" ht="18" customHeight="1">
      <c r="A49" s="55">
        <v>7.4</v>
      </c>
      <c r="B49" s="67" t="s">
        <v>68</v>
      </c>
      <c r="C49" s="32"/>
      <c r="D49" s="57"/>
      <c r="E49" s="34">
        <f t="shared" si="0"/>
        <v>0</v>
      </c>
      <c r="F49" s="9" t="s">
        <v>69</v>
      </c>
    </row>
    <row r="50" spans="1:61" s="29" customFormat="1" ht="19.5" customHeight="1">
      <c r="A50" s="18">
        <v>8</v>
      </c>
      <c r="B50" s="65" t="s">
        <v>70</v>
      </c>
      <c r="C50" s="54">
        <f t="shared" ref="C50" si="5">SUM(C51:C52)</f>
        <v>0</v>
      </c>
      <c r="D50" s="54">
        <f>SUM(D51:D52)</f>
        <v>0</v>
      </c>
      <c r="E50" s="54">
        <f t="shared" si="0"/>
        <v>0</v>
      </c>
      <c r="F50" s="12"/>
      <c r="G50" s="3"/>
      <c r="H50" s="3"/>
      <c r="I50" s="3"/>
      <c r="J50" s="3"/>
      <c r="K50" s="3"/>
      <c r="L50" s="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</row>
    <row r="51" spans="1:61" ht="18" customHeight="1">
      <c r="A51" s="68">
        <v>8.1</v>
      </c>
      <c r="B51" s="69" t="s">
        <v>71</v>
      </c>
      <c r="C51" s="32"/>
      <c r="D51" s="57">
        <v>0</v>
      </c>
      <c r="E51" s="34">
        <f t="shared" si="0"/>
        <v>0</v>
      </c>
      <c r="F51" s="9" t="s">
        <v>72</v>
      </c>
    </row>
    <row r="52" spans="1:61" ht="18" customHeight="1">
      <c r="A52" s="68">
        <v>8.1999999999999993</v>
      </c>
      <c r="B52" s="69" t="s">
        <v>73</v>
      </c>
      <c r="C52" s="32"/>
      <c r="D52" s="57">
        <v>0</v>
      </c>
      <c r="E52" s="34">
        <f t="shared" si="0"/>
        <v>0</v>
      </c>
      <c r="F52" s="70" t="s">
        <v>74</v>
      </c>
    </row>
    <row r="53" spans="1:61" s="29" customFormat="1" ht="21" customHeight="1">
      <c r="A53" s="71">
        <v>9</v>
      </c>
      <c r="B53" s="65" t="s">
        <v>75</v>
      </c>
      <c r="C53" s="54">
        <f>SUM(C54:C58)</f>
        <v>0</v>
      </c>
      <c r="D53" s="54">
        <f>SUM(D54:D58)</f>
        <v>0</v>
      </c>
      <c r="E53" s="54">
        <f t="shared" si="0"/>
        <v>0</v>
      </c>
      <c r="F53" s="9"/>
      <c r="G53" s="3"/>
      <c r="H53" s="3"/>
      <c r="I53" s="3"/>
      <c r="J53" s="3"/>
      <c r="K53" s="3"/>
      <c r="L53" s="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</row>
    <row r="54" spans="1:61" ht="18" customHeight="1">
      <c r="A54" s="68">
        <v>9.1</v>
      </c>
      <c r="B54" s="69" t="s">
        <v>76</v>
      </c>
      <c r="C54" s="32"/>
      <c r="D54" s="57">
        <v>0</v>
      </c>
      <c r="E54" s="34">
        <f t="shared" si="0"/>
        <v>0</v>
      </c>
      <c r="F54" s="9" t="s">
        <v>77</v>
      </c>
    </row>
    <row r="55" spans="1:61" ht="18" customHeight="1">
      <c r="A55" s="68">
        <v>9.1999999999999993</v>
      </c>
      <c r="B55" s="69" t="s">
        <v>78</v>
      </c>
      <c r="C55" s="32"/>
      <c r="D55" s="57">
        <v>0</v>
      </c>
      <c r="E55" s="34">
        <f t="shared" si="0"/>
        <v>0</v>
      </c>
      <c r="F55" s="12" t="s">
        <v>79</v>
      </c>
    </row>
    <row r="56" spans="1:61" ht="18" hidden="1" customHeight="1">
      <c r="A56" s="68">
        <v>11.3</v>
      </c>
      <c r="B56" s="69" t="s">
        <v>80</v>
      </c>
      <c r="C56" s="32"/>
      <c r="D56" s="57"/>
      <c r="E56" s="34">
        <f>+D56-C56</f>
        <v>0</v>
      </c>
      <c r="F56" s="9" t="s">
        <v>81</v>
      </c>
    </row>
    <row r="57" spans="1:61" ht="18" hidden="1" customHeight="1">
      <c r="A57" s="68">
        <v>11.4</v>
      </c>
      <c r="B57" s="69" t="s">
        <v>82</v>
      </c>
      <c r="C57" s="32"/>
      <c r="D57" s="57"/>
      <c r="E57" s="34">
        <f t="shared" si="0"/>
        <v>0</v>
      </c>
      <c r="F57" s="9"/>
    </row>
    <row r="58" spans="1:61" ht="18" hidden="1" customHeight="1">
      <c r="A58" s="68">
        <v>11.5</v>
      </c>
      <c r="B58" s="67" t="s">
        <v>83</v>
      </c>
      <c r="C58" s="32"/>
      <c r="D58" s="57"/>
      <c r="E58" s="34">
        <f>+D58-C58</f>
        <v>0</v>
      </c>
      <c r="F58" s="9" t="s">
        <v>84</v>
      </c>
    </row>
    <row r="59" spans="1:61" s="75" customFormat="1" ht="18" hidden="1" customHeight="1">
      <c r="A59" s="18">
        <v>12</v>
      </c>
      <c r="B59" s="72"/>
      <c r="C59" s="52"/>
      <c r="D59" s="57"/>
      <c r="E59" s="52">
        <f>+D59-C59</f>
        <v>0</v>
      </c>
      <c r="F59" s="73" t="s">
        <v>85</v>
      </c>
      <c r="G59" s="3"/>
      <c r="H59" s="50"/>
      <c r="I59" s="3"/>
      <c r="J59" s="3"/>
      <c r="K59" s="3"/>
      <c r="L59" s="3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</row>
    <row r="60" spans="1:61" s="29" customFormat="1" ht="22.5" hidden="1" customHeight="1">
      <c r="A60" s="18">
        <v>13</v>
      </c>
      <c r="B60" s="66" t="s">
        <v>86</v>
      </c>
      <c r="C60" s="57"/>
      <c r="D60" s="52"/>
      <c r="E60" s="52">
        <f t="shared" si="0"/>
        <v>0</v>
      </c>
      <c r="F60" s="9" t="s">
        <v>87</v>
      </c>
      <c r="G60" s="3"/>
      <c r="H60" s="3"/>
      <c r="I60" s="3"/>
      <c r="J60" s="3"/>
      <c r="K60" s="3"/>
      <c r="L60" s="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</row>
    <row r="61" spans="1:61" s="29" customFormat="1" ht="17.25" customHeight="1">
      <c r="A61" s="47">
        <v>10</v>
      </c>
      <c r="B61" s="61" t="s">
        <v>88</v>
      </c>
      <c r="C61" s="54">
        <f>SUM(C62:C64)</f>
        <v>0</v>
      </c>
      <c r="D61" s="54">
        <f t="shared" ref="D61" si="6">SUM(D62:D64)</f>
        <v>0</v>
      </c>
      <c r="E61" s="54">
        <f t="shared" si="0"/>
        <v>0</v>
      </c>
      <c r="F61" s="9"/>
      <c r="G61" s="3"/>
      <c r="H61" s="3"/>
      <c r="I61" s="3"/>
      <c r="J61" s="3"/>
      <c r="K61" s="3"/>
      <c r="L61" s="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</row>
    <row r="62" spans="1:61" ht="18" customHeight="1">
      <c r="A62" s="68">
        <v>10.1</v>
      </c>
      <c r="B62" s="31" t="s">
        <v>89</v>
      </c>
      <c r="C62" s="32"/>
      <c r="D62" s="57"/>
      <c r="E62" s="34">
        <f t="shared" si="0"/>
        <v>0</v>
      </c>
      <c r="F62" s="9" t="s">
        <v>90</v>
      </c>
    </row>
    <row r="63" spans="1:61" ht="33" customHeight="1">
      <c r="A63" s="68">
        <v>10.199999999999999</v>
      </c>
      <c r="B63" s="76" t="s">
        <v>91</v>
      </c>
      <c r="C63" s="32"/>
      <c r="D63" s="57">
        <v>0</v>
      </c>
      <c r="E63" s="34">
        <f>+D63-C63</f>
        <v>0</v>
      </c>
      <c r="F63" s="12" t="s">
        <v>92</v>
      </c>
    </row>
    <row r="64" spans="1:61" ht="18" customHeight="1">
      <c r="A64" s="68">
        <v>10.3</v>
      </c>
      <c r="B64" s="31" t="s">
        <v>93</v>
      </c>
      <c r="C64" s="32"/>
      <c r="D64" s="57"/>
      <c r="E64" s="34">
        <f t="shared" si="0"/>
        <v>0</v>
      </c>
      <c r="F64" s="9" t="s">
        <v>94</v>
      </c>
    </row>
    <row r="65" spans="1:61" s="29" customFormat="1" ht="18" customHeight="1">
      <c r="A65" s="47">
        <v>11</v>
      </c>
      <c r="B65" s="77" t="s">
        <v>95</v>
      </c>
      <c r="C65" s="52"/>
      <c r="D65" s="57"/>
      <c r="E65" s="54">
        <f>+D65-C65</f>
        <v>0</v>
      </c>
      <c r="F65" s="74"/>
      <c r="G65" s="27"/>
      <c r="H65" s="27"/>
      <c r="I65" s="27"/>
      <c r="J65" s="27"/>
      <c r="K65" s="27"/>
      <c r="L65" s="27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</row>
    <row r="66" spans="1:61" ht="18" customHeight="1">
      <c r="A66" s="68">
        <v>11.1</v>
      </c>
      <c r="B66" s="31" t="s">
        <v>96</v>
      </c>
      <c r="C66" s="32"/>
      <c r="D66" s="57"/>
      <c r="E66" s="34">
        <f>+D66-C66</f>
        <v>0</v>
      </c>
      <c r="F66" s="9"/>
    </row>
    <row r="67" spans="1:61" s="29" customFormat="1" ht="18.75" hidden="1" customHeight="1">
      <c r="A67" s="47">
        <v>16</v>
      </c>
      <c r="B67" s="61" t="s">
        <v>97</v>
      </c>
      <c r="C67" s="52"/>
      <c r="D67" s="53"/>
      <c r="E67" s="54">
        <f>+D67-C67</f>
        <v>0</v>
      </c>
      <c r="F67" s="12"/>
      <c r="G67" s="3"/>
      <c r="H67" s="3"/>
      <c r="I67" s="3"/>
      <c r="J67" s="3"/>
      <c r="K67" s="3"/>
      <c r="L67" s="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</row>
    <row r="68" spans="1:61" s="29" customFormat="1" ht="33.75" customHeight="1">
      <c r="A68" s="47" t="s">
        <v>98</v>
      </c>
      <c r="B68" s="78" t="s">
        <v>99</v>
      </c>
      <c r="C68" s="79">
        <v>-8118.5999999999985</v>
      </c>
      <c r="D68" s="54">
        <f>+D6-D24</f>
        <v>-8361.9000000000015</v>
      </c>
      <c r="E68" s="54">
        <f>+D68-C68</f>
        <v>-243.30000000000291</v>
      </c>
      <c r="F68" s="50"/>
      <c r="G68" s="3"/>
      <c r="H68" s="3"/>
      <c r="I68" s="3"/>
      <c r="J68" s="3"/>
      <c r="K68" s="3"/>
      <c r="L68" s="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</row>
    <row r="69" spans="1:61" s="85" customFormat="1" ht="41.25" customHeight="1">
      <c r="A69" s="80"/>
      <c r="B69" s="81" t="s">
        <v>100</v>
      </c>
      <c r="C69" s="82">
        <v>0</v>
      </c>
      <c r="D69" s="82">
        <v>0</v>
      </c>
      <c r="E69" s="54">
        <f t="shared" ref="E69:E72" si="7">+D69-C69</f>
        <v>0</v>
      </c>
      <c r="F69" s="50"/>
      <c r="G69" s="83"/>
      <c r="H69" s="83"/>
      <c r="I69" s="83"/>
      <c r="J69" s="83"/>
      <c r="K69" s="83"/>
      <c r="L69" s="83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</row>
    <row r="70" spans="1:61" s="85" customFormat="1" ht="26.25" customHeight="1">
      <c r="A70" s="86">
        <v>1</v>
      </c>
      <c r="B70" s="87" t="s">
        <v>101</v>
      </c>
      <c r="C70" s="88"/>
      <c r="D70" s="89"/>
      <c r="E70" s="57">
        <f t="shared" si="7"/>
        <v>0</v>
      </c>
      <c r="F70" s="50"/>
      <c r="G70" s="83"/>
      <c r="H70" s="83"/>
      <c r="I70" s="83"/>
      <c r="J70" s="83"/>
      <c r="K70" s="83"/>
      <c r="L70" s="83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</row>
    <row r="71" spans="1:61" s="85" customFormat="1" ht="26.25" hidden="1" customHeight="1">
      <c r="A71" s="86">
        <v>2</v>
      </c>
      <c r="B71" s="87" t="s">
        <v>102</v>
      </c>
      <c r="C71" s="89"/>
      <c r="D71" s="89"/>
      <c r="E71" s="57">
        <f t="shared" si="7"/>
        <v>0</v>
      </c>
      <c r="F71" s="50"/>
      <c r="G71" s="83"/>
      <c r="H71" s="83"/>
      <c r="I71" s="83"/>
      <c r="J71" s="83"/>
      <c r="K71" s="83"/>
      <c r="L71" s="83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</row>
    <row r="72" spans="1:61" s="85" customFormat="1" ht="33.75" customHeight="1">
      <c r="A72" s="80"/>
      <c r="B72" s="78" t="s">
        <v>99</v>
      </c>
      <c r="C72" s="82">
        <v>-8118.5999999999985</v>
      </c>
      <c r="D72" s="82">
        <v>-8361.9000000000015</v>
      </c>
      <c r="E72" s="54">
        <f t="shared" si="7"/>
        <v>-243.30000000000291</v>
      </c>
      <c r="F72" s="50"/>
      <c r="G72" s="90"/>
      <c r="H72" s="83"/>
      <c r="I72" s="83"/>
      <c r="J72" s="83"/>
      <c r="K72" s="83"/>
      <c r="L72" s="83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</row>
    <row r="73" spans="1:61" s="29" customFormat="1" ht="33" customHeight="1">
      <c r="A73" s="91"/>
      <c r="B73" s="92"/>
      <c r="E73" s="93"/>
      <c r="F73" s="12"/>
      <c r="G73" s="3"/>
      <c r="H73" s="3"/>
      <c r="I73" s="3"/>
      <c r="J73" s="3"/>
      <c r="K73" s="3"/>
      <c r="L73" s="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</row>
    <row r="74" spans="1:61" s="10" customFormat="1" ht="16.5">
      <c r="B74" s="94" t="s">
        <v>103</v>
      </c>
      <c r="C74" s="95" t="s">
        <v>104</v>
      </c>
      <c r="D74" s="95"/>
      <c r="E74" s="96"/>
      <c r="F74" s="12"/>
      <c r="G74" s="3"/>
      <c r="H74" s="3"/>
      <c r="I74" s="3"/>
      <c r="J74" s="3"/>
      <c r="K74" s="3"/>
      <c r="L74" s="3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</row>
    <row r="75" spans="1:61" s="100" customFormat="1" ht="13.5" customHeight="1">
      <c r="A75" s="10"/>
      <c r="B75" s="10" t="s">
        <v>105</v>
      </c>
      <c r="C75" s="97" t="s">
        <v>106</v>
      </c>
      <c r="D75" s="97"/>
      <c r="E75" s="98"/>
      <c r="F75" s="12"/>
      <c r="G75" s="35"/>
      <c r="H75" s="35"/>
      <c r="I75" s="35"/>
      <c r="J75" s="35"/>
      <c r="K75" s="35"/>
      <c r="L75" s="35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</row>
    <row r="76" spans="1:61" s="100" customFormat="1" ht="5.25" customHeight="1">
      <c r="A76" s="10"/>
      <c r="B76" s="10"/>
      <c r="C76" s="101"/>
      <c r="E76" s="98"/>
      <c r="F76" s="12"/>
      <c r="G76" s="35"/>
      <c r="H76" s="35"/>
      <c r="I76" s="35"/>
      <c r="J76" s="35"/>
      <c r="K76" s="35"/>
      <c r="L76" s="35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</row>
    <row r="77" spans="1:61" s="100" customFormat="1" ht="16.5">
      <c r="B77" s="102" t="s">
        <v>107</v>
      </c>
      <c r="C77" s="95" t="s">
        <v>108</v>
      </c>
      <c r="D77" s="95"/>
      <c r="E77" s="98"/>
      <c r="F77" s="12"/>
      <c r="G77" s="35"/>
      <c r="H77" s="35"/>
      <c r="I77" s="35"/>
      <c r="J77" s="35"/>
      <c r="K77" s="35"/>
      <c r="L77" s="35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</row>
    <row r="78" spans="1:61" s="100" customFormat="1" ht="12" customHeight="1">
      <c r="C78" s="97" t="s">
        <v>106</v>
      </c>
      <c r="D78" s="97"/>
      <c r="E78" s="98"/>
      <c r="F78" s="12"/>
      <c r="G78" s="35"/>
      <c r="H78" s="35"/>
      <c r="I78" s="35"/>
      <c r="J78" s="35"/>
      <c r="K78" s="35"/>
      <c r="L78" s="35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</row>
    <row r="79" spans="1:61" s="100" customFormat="1">
      <c r="B79" s="103" t="s">
        <v>109</v>
      </c>
      <c r="E79" s="98"/>
      <c r="F79" s="12"/>
      <c r="G79" s="35"/>
      <c r="H79" s="35"/>
      <c r="I79" s="35"/>
      <c r="J79" s="35"/>
      <c r="K79" s="35"/>
      <c r="L79" s="35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</row>
    <row r="80" spans="1:61" s="36" customFormat="1">
      <c r="E80" s="104"/>
      <c r="F80" s="12"/>
      <c r="G80" s="35"/>
      <c r="H80" s="35"/>
      <c r="I80" s="35"/>
      <c r="J80" s="35"/>
      <c r="K80" s="35"/>
      <c r="L80" s="35"/>
    </row>
    <row r="81" spans="5:12" s="36" customFormat="1">
      <c r="E81" s="104"/>
      <c r="F81" s="12"/>
      <c r="G81" s="35"/>
      <c r="H81" s="35"/>
      <c r="I81" s="35"/>
      <c r="J81" s="35"/>
      <c r="K81" s="35"/>
      <c r="L81" s="35"/>
    </row>
    <row r="82" spans="5:12" s="36" customFormat="1">
      <c r="E82" s="104"/>
      <c r="F82" s="12"/>
      <c r="G82" s="35"/>
      <c r="H82" s="35"/>
      <c r="I82" s="35"/>
      <c r="J82" s="35"/>
      <c r="K82" s="35"/>
      <c r="L82" s="35"/>
    </row>
    <row r="83" spans="5:12" s="36" customFormat="1">
      <c r="E83" s="104"/>
      <c r="F83" s="12"/>
      <c r="G83" s="35"/>
      <c r="H83" s="35"/>
      <c r="I83" s="35"/>
      <c r="J83" s="35"/>
      <c r="K83" s="35"/>
      <c r="L83" s="35"/>
    </row>
    <row r="84" spans="5:12" s="36" customFormat="1">
      <c r="E84" s="104"/>
      <c r="F84" s="12"/>
      <c r="G84" s="35"/>
      <c r="H84" s="35"/>
      <c r="I84" s="35"/>
      <c r="J84" s="35"/>
      <c r="K84" s="35"/>
      <c r="L84" s="35"/>
    </row>
    <row r="85" spans="5:12" s="36" customFormat="1">
      <c r="E85" s="104"/>
      <c r="F85" s="12"/>
      <c r="G85" s="35"/>
      <c r="H85" s="35"/>
      <c r="I85" s="35"/>
      <c r="J85" s="35"/>
      <c r="K85" s="35"/>
      <c r="L85" s="35"/>
    </row>
    <row r="86" spans="5:12" s="36" customFormat="1">
      <c r="E86" s="104"/>
      <c r="F86" s="12"/>
      <c r="G86" s="35"/>
      <c r="H86" s="35"/>
      <c r="I86" s="35"/>
      <c r="J86" s="35"/>
      <c r="K86" s="35"/>
      <c r="L86" s="35"/>
    </row>
    <row r="87" spans="5:12" s="36" customFormat="1">
      <c r="E87" s="104"/>
      <c r="F87" s="12"/>
      <c r="G87" s="35"/>
      <c r="H87" s="35"/>
      <c r="I87" s="35"/>
      <c r="J87" s="35"/>
      <c r="K87" s="35"/>
      <c r="L87" s="35"/>
    </row>
    <row r="88" spans="5:12" s="36" customFormat="1">
      <c r="E88" s="104"/>
      <c r="F88" s="12"/>
      <c r="G88" s="35"/>
      <c r="H88" s="35"/>
      <c r="I88" s="35"/>
      <c r="J88" s="35"/>
      <c r="K88" s="35"/>
      <c r="L88" s="35"/>
    </row>
    <row r="89" spans="5:12" s="36" customFormat="1">
      <c r="E89" s="104"/>
      <c r="F89" s="12"/>
      <c r="G89" s="35"/>
      <c r="H89" s="35"/>
      <c r="I89" s="35"/>
      <c r="J89" s="35"/>
      <c r="K89" s="35"/>
      <c r="L89" s="35"/>
    </row>
    <row r="90" spans="5:12" s="36" customFormat="1">
      <c r="E90" s="104"/>
      <c r="F90" s="12"/>
      <c r="G90" s="35"/>
      <c r="H90" s="35"/>
      <c r="I90" s="35"/>
      <c r="J90" s="35"/>
      <c r="K90" s="35"/>
      <c r="L90" s="35"/>
    </row>
    <row r="91" spans="5:12" s="36" customFormat="1">
      <c r="E91" s="104"/>
      <c r="F91" s="12"/>
      <c r="G91" s="35"/>
      <c r="H91" s="35"/>
      <c r="I91" s="35"/>
      <c r="J91" s="35"/>
      <c r="K91" s="35"/>
      <c r="L91" s="35"/>
    </row>
    <row r="92" spans="5:12" s="36" customFormat="1">
      <c r="E92" s="104"/>
      <c r="F92" s="12"/>
      <c r="G92" s="35"/>
      <c r="H92" s="35"/>
      <c r="I92" s="35"/>
      <c r="J92" s="35"/>
      <c r="K92" s="35"/>
      <c r="L92" s="35"/>
    </row>
    <row r="93" spans="5:12" s="36" customFormat="1">
      <c r="E93" s="104"/>
      <c r="F93" s="12"/>
      <c r="G93" s="35"/>
      <c r="H93" s="35"/>
      <c r="I93" s="35"/>
      <c r="J93" s="35"/>
      <c r="K93" s="35"/>
      <c r="L93" s="35"/>
    </row>
    <row r="94" spans="5:12" s="36" customFormat="1">
      <c r="E94" s="104"/>
      <c r="F94" s="12"/>
      <c r="G94" s="35"/>
      <c r="H94" s="35"/>
      <c r="I94" s="35"/>
      <c r="J94" s="35"/>
      <c r="K94" s="35"/>
      <c r="L94" s="35"/>
    </row>
    <row r="95" spans="5:12" s="36" customFormat="1">
      <c r="E95" s="104"/>
      <c r="F95" s="12"/>
      <c r="G95" s="35"/>
      <c r="H95" s="35"/>
      <c r="I95" s="35"/>
      <c r="J95" s="35"/>
      <c r="K95" s="35"/>
      <c r="L95" s="35"/>
    </row>
    <row r="96" spans="5:12" s="36" customFormat="1">
      <c r="E96" s="104"/>
      <c r="F96" s="12"/>
      <c r="G96" s="35"/>
      <c r="H96" s="35"/>
      <c r="I96" s="35"/>
      <c r="J96" s="35"/>
      <c r="K96" s="35"/>
      <c r="L96" s="35"/>
    </row>
    <row r="97" spans="5:12" s="36" customFormat="1">
      <c r="E97" s="104"/>
      <c r="F97" s="12"/>
      <c r="G97" s="35"/>
      <c r="H97" s="35"/>
      <c r="I97" s="35"/>
      <c r="J97" s="35"/>
      <c r="K97" s="35"/>
      <c r="L97" s="35"/>
    </row>
    <row r="98" spans="5:12" s="36" customFormat="1">
      <c r="E98" s="104"/>
      <c r="F98" s="12"/>
      <c r="G98" s="35"/>
      <c r="H98" s="35"/>
      <c r="I98" s="35"/>
      <c r="J98" s="35"/>
      <c r="K98" s="35"/>
      <c r="L98" s="35"/>
    </row>
    <row r="99" spans="5:12" s="36" customFormat="1">
      <c r="E99" s="104"/>
      <c r="F99" s="12"/>
      <c r="G99" s="35"/>
      <c r="H99" s="35"/>
      <c r="I99" s="35"/>
      <c r="J99" s="35"/>
      <c r="K99" s="35"/>
      <c r="L99" s="35"/>
    </row>
    <row r="100" spans="5:12" s="36" customFormat="1">
      <c r="E100" s="104"/>
      <c r="F100" s="12"/>
      <c r="G100" s="35"/>
      <c r="H100" s="35"/>
      <c r="I100" s="35"/>
      <c r="J100" s="35"/>
      <c r="K100" s="35"/>
      <c r="L100" s="35"/>
    </row>
    <row r="101" spans="5:12" s="36" customFormat="1">
      <c r="E101" s="104"/>
      <c r="F101" s="12"/>
      <c r="G101" s="35"/>
      <c r="H101" s="35"/>
      <c r="I101" s="35"/>
      <c r="J101" s="35"/>
      <c r="K101" s="35"/>
      <c r="L101" s="35"/>
    </row>
    <row r="102" spans="5:12" s="36" customFormat="1">
      <c r="E102" s="104"/>
      <c r="F102" s="12"/>
      <c r="G102" s="35"/>
      <c r="H102" s="35"/>
      <c r="I102" s="35"/>
      <c r="J102" s="35"/>
      <c r="K102" s="35"/>
      <c r="L102" s="35"/>
    </row>
  </sheetData>
  <mergeCells count="7">
    <mergeCell ref="C78:D78"/>
    <mergeCell ref="A1:E1"/>
    <mergeCell ref="A2:E2"/>
    <mergeCell ref="A3:E3"/>
    <mergeCell ref="C74:D74"/>
    <mergeCell ref="C75:D75"/>
    <mergeCell ref="C77:D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2020-06-25T10:51:21Z</dcterms:modified>
</cp:coreProperties>
</file>